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oulvardtravel.sharepoint.com/sites/BoulevardTravel/GROUPS/Baseball/LITTLE LEAGUE (SHARED)/"/>
    </mc:Choice>
  </mc:AlternateContent>
  <xr:revisionPtr revIDLastSave="18" documentId="8_{BCA39A37-CDBF-472B-8A91-3A3B1D5D5DBE}" xr6:coauthVersionLast="47" xr6:coauthVersionMax="47" xr10:uidLastSave="{C220ACA8-DCB5-4DDD-940B-28E8DF533D1D}"/>
  <bookViews>
    <workbookView xWindow="-120" yWindow="-120" windowWidth="29040" windowHeight="15720" xr2:uid="{1C3A2E99-1251-4510-9B71-72FE4F21A581}"/>
  </bookViews>
  <sheets>
    <sheet name="NameList" sheetId="1" r:id="rId1"/>
  </sheets>
  <definedNames>
    <definedName name="Flight_Name_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5" i="1"/>
  <c r="Q9" i="1"/>
  <c r="Q10" i="1"/>
  <c r="Q11" i="1"/>
  <c r="Q12" i="1"/>
  <c r="Q13" i="1"/>
  <c r="Q14" i="1"/>
  <c r="Q15" i="1"/>
  <c r="R9" i="1"/>
  <c r="R10" i="1"/>
  <c r="R11" i="1"/>
  <c r="R12" i="1"/>
  <c r="R13" i="1"/>
  <c r="R14" i="1"/>
  <c r="R15" i="1"/>
  <c r="S9" i="1"/>
  <c r="S10" i="1"/>
  <c r="S11" i="1"/>
  <c r="S12" i="1"/>
  <c r="S13" i="1"/>
  <c r="S14" i="1"/>
  <c r="S15" i="1"/>
  <c r="T9" i="1"/>
  <c r="T10" i="1"/>
  <c r="T11" i="1"/>
  <c r="T12" i="1"/>
  <c r="T13" i="1"/>
  <c r="T14" i="1"/>
  <c r="T15" i="1"/>
  <c r="U9" i="1"/>
  <c r="U10" i="1"/>
  <c r="U11" i="1"/>
  <c r="U12" i="1"/>
  <c r="U13" i="1"/>
  <c r="U14" i="1"/>
  <c r="U15" i="1"/>
  <c r="V9" i="1"/>
  <c r="V10" i="1"/>
  <c r="V11" i="1"/>
  <c r="V12" i="1"/>
  <c r="V13" i="1"/>
  <c r="V14" i="1"/>
  <c r="V15" i="1"/>
  <c r="W9" i="1"/>
  <c r="W10" i="1"/>
  <c r="W11" i="1"/>
  <c r="W12" i="1"/>
  <c r="W13" i="1"/>
  <c r="W14" i="1"/>
  <c r="W15" i="1"/>
  <c r="W5" i="1"/>
  <c r="W6" i="1"/>
  <c r="W7" i="1"/>
  <c r="W8" i="1"/>
  <c r="W16" i="1"/>
  <c r="W17" i="1"/>
  <c r="W18" i="1"/>
  <c r="W19" i="1"/>
  <c r="W20" i="1"/>
  <c r="W21" i="1"/>
  <c r="W22" i="1"/>
  <c r="V5" i="1"/>
  <c r="V6" i="1"/>
  <c r="V7" i="1"/>
  <c r="V8" i="1"/>
  <c r="V16" i="1"/>
  <c r="V17" i="1"/>
  <c r="V18" i="1"/>
  <c r="V19" i="1"/>
  <c r="V20" i="1"/>
  <c r="V21" i="1"/>
  <c r="V22" i="1"/>
  <c r="U5" i="1"/>
  <c r="U6" i="1"/>
  <c r="U7" i="1"/>
  <c r="U8" i="1"/>
  <c r="U16" i="1"/>
  <c r="U17" i="1"/>
  <c r="U18" i="1"/>
  <c r="U19" i="1"/>
  <c r="U20" i="1"/>
  <c r="U21" i="1"/>
  <c r="U22" i="1"/>
  <c r="T5" i="1"/>
  <c r="T6" i="1"/>
  <c r="T7" i="1"/>
  <c r="T8" i="1"/>
  <c r="T16" i="1"/>
  <c r="T17" i="1"/>
  <c r="T18" i="1"/>
  <c r="T19" i="1"/>
  <c r="T20" i="1"/>
  <c r="T21" i="1"/>
  <c r="T22" i="1"/>
  <c r="S5" i="1"/>
  <c r="S6" i="1"/>
  <c r="S7" i="1"/>
  <c r="S8" i="1"/>
  <c r="S16" i="1"/>
  <c r="S17" i="1"/>
  <c r="S18" i="1"/>
  <c r="S19" i="1"/>
  <c r="S20" i="1"/>
  <c r="S21" i="1"/>
  <c r="S22" i="1"/>
  <c r="R5" i="1"/>
  <c r="R6" i="1"/>
  <c r="R7" i="1"/>
  <c r="R8" i="1"/>
  <c r="R16" i="1"/>
  <c r="R17" i="1"/>
  <c r="R18" i="1"/>
  <c r="R19" i="1"/>
  <c r="R20" i="1"/>
  <c r="R21" i="1"/>
  <c r="R22" i="1"/>
  <c r="Q5" i="1"/>
  <c r="Q6" i="1"/>
  <c r="Q7" i="1"/>
  <c r="Q8" i="1"/>
  <c r="Q16" i="1"/>
  <c r="Q17" i="1"/>
  <c r="Q18" i="1"/>
  <c r="Q19" i="1"/>
  <c r="Q20" i="1"/>
  <c r="Q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Camila Beluco</author>
  </authors>
  <commentList>
    <comment ref="H4" authorId="0" shapeId="0" xr:uid="{DA7CC943-60F8-4980-BCF0-079A1CDD4274}">
      <text>
        <r>
          <rPr>
            <b/>
            <sz val="11"/>
            <color indexed="81"/>
            <rFont val="Cambria"/>
            <family val="1"/>
          </rPr>
          <t xml:space="preserve">TWO LETTER AIRLINE CODE
</t>
        </r>
      </text>
    </comment>
    <comment ref="M4" authorId="0" shapeId="0" xr:uid="{3E0B3FA7-896E-4854-BD76-54473DD4BBB9}">
      <text>
        <r>
          <rPr>
            <b/>
            <sz val="11"/>
            <color indexed="81"/>
            <rFont val="Cambria"/>
            <family val="1"/>
          </rPr>
          <t>TWO LETTER COUNTRY CODE</t>
        </r>
      </text>
    </comment>
    <comment ref="N4" authorId="0" shapeId="0" xr:uid="{DE887976-F963-4DB0-9A25-0A69C1FFC561}">
      <text>
        <r>
          <rPr>
            <b/>
            <sz val="11"/>
            <color indexed="81"/>
            <rFont val="Cambria"/>
            <family val="1"/>
          </rPr>
          <t>TWO LETTER COUNTRY CODE</t>
        </r>
      </text>
    </comment>
  </commentList>
</comments>
</file>

<file path=xl/sharedStrings.xml><?xml version="1.0" encoding="utf-8"?>
<sst xmlns="http://schemas.openxmlformats.org/spreadsheetml/2006/main" count="26" uniqueCount="26">
  <si>
    <r>
      <t xml:space="preserve">* Names MUST be as shown on passport or valid government-issued photo ID that will be presented at the airport. *
</t>
    </r>
    <r>
      <rPr>
        <i/>
        <sz val="10.5"/>
        <rFont val="Cambria"/>
        <family val="1"/>
      </rPr>
      <t>Everything with * is mandatory.</t>
    </r>
  </si>
  <si>
    <t>FLIGHT NAME LIST</t>
  </si>
  <si>
    <t>#</t>
  </si>
  <si>
    <t>Last Name *</t>
  </si>
  <si>
    <t xml:space="preserve">First Name * </t>
  </si>
  <si>
    <t>Middle Name</t>
  </si>
  <si>
    <r>
      <t xml:space="preserve">Gender *
</t>
    </r>
    <r>
      <rPr>
        <sz val="10.5"/>
        <color theme="0"/>
        <rFont val="Cambria"/>
        <family val="1"/>
      </rPr>
      <t>(F / M)</t>
    </r>
  </si>
  <si>
    <r>
      <t xml:space="preserve">DOB *
</t>
    </r>
    <r>
      <rPr>
        <sz val="10.5"/>
        <color theme="0"/>
        <rFont val="Cambria"/>
        <family val="1"/>
      </rPr>
      <t>DD-MMM-YY</t>
    </r>
  </si>
  <si>
    <r>
      <t xml:space="preserve">Frequent Flyer
</t>
    </r>
    <r>
      <rPr>
        <sz val="10.5"/>
        <color theme="0"/>
        <rFont val="Cambria"/>
        <family val="1"/>
      </rPr>
      <t>(If any)</t>
    </r>
  </si>
  <si>
    <t>Carrier</t>
  </si>
  <si>
    <r>
      <t xml:space="preserve">Cell # *
</t>
    </r>
    <r>
      <rPr>
        <sz val="10.5"/>
        <color theme="0"/>
        <rFont val="Cambria"/>
        <family val="1"/>
      </rPr>
      <t>XXXXXXXXXX</t>
    </r>
  </si>
  <si>
    <t>Email</t>
  </si>
  <si>
    <t>NEXUS/TSA</t>
  </si>
  <si>
    <t>Passport #</t>
  </si>
  <si>
    <t>Issuing Country</t>
  </si>
  <si>
    <t>Nationality</t>
  </si>
  <si>
    <t>Passport Expire Date</t>
  </si>
  <si>
    <t>Notes</t>
  </si>
  <si>
    <t>ADD NAMES</t>
  </si>
  <si>
    <t>ADD DOB</t>
  </si>
  <si>
    <t>TSA Precheck</t>
  </si>
  <si>
    <t>ADD PHONE</t>
  </si>
  <si>
    <t>ADD Email</t>
  </si>
  <si>
    <t>ADD FF</t>
  </si>
  <si>
    <t xml:space="preserve">ADD PASSPORT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</si>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</sst>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0\ 000"/>
    <numFmt numFmtId="165" formatCode="000\-000\-0000"/>
  </numFmts>
  <fonts count="13" x14ac:knownFonts="1">
    <font>
      <sz val="11"/>
      <color theme="1"/>
      <name val="Calibri"/>
      <family val="2"/>
      <scheme val="minor"/>
    </font>
    <font>
      <sz val="10.5"/>
      <color theme="1"/>
      <name val="Cambria"/>
      <family val="1"/>
    </font>
    <font>
      <b/>
      <sz val="10.5"/>
      <color rgb="FFFF0000"/>
      <name val="Cambria"/>
      <family val="1"/>
    </font>
    <font>
      <i/>
      <sz val="10.5"/>
      <name val="Cambria"/>
      <family val="1"/>
    </font>
    <font>
      <b/>
      <sz val="10.5"/>
      <color theme="0"/>
      <name val="Cambria"/>
      <family val="1"/>
    </font>
    <font>
      <sz val="10.5"/>
      <color theme="0"/>
      <name val="Cambria"/>
      <family val="1"/>
    </font>
    <font>
      <b/>
      <sz val="10.5"/>
      <color rgb="FF000000"/>
      <name val="Cambria"/>
      <family val="1"/>
    </font>
    <font>
      <sz val="10.5"/>
      <name val="Cambria"/>
      <family val="1"/>
    </font>
    <font>
      <sz val="10.5"/>
      <color rgb="FF222222"/>
      <name val="Cambria"/>
      <family val="1"/>
    </font>
    <font>
      <b/>
      <sz val="11"/>
      <color indexed="81"/>
      <name val="Cambria"/>
      <family val="1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u/>
      <sz val="11"/>
      <color theme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1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" vertical="center" wrapText="1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15" fontId="7" fillId="0" borderId="0" xfId="0" applyNumberFormat="1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 vertical="center"/>
      <protection locked="0"/>
    </xf>
    <xf numFmtId="165" fontId="12" fillId="0" borderId="0" xfId="1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5" formatCode="000\-000\-00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20" formatCode="dd/mmm/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5" formatCode="000\-000\-00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5" formatCode="000\-000\-00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5" formatCode="000\-000\-00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5" formatCode="000\-000\-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4" formatCode="000\ 000\ 0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4" formatCode="000\ 000\ 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mbria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mbria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5" formatCode="000\-000\-0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5" formatCode="000\-000\-0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5" formatCode="000\-000\-0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5" formatCode="000\-000\-0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5" formatCode="000\-000\-0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5" formatCode="000\-000\-0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numFmt numFmtId="165" formatCode="000\-000\-0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/>
        <name val="Cambria"/>
        <family val="1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4</xdr:col>
      <xdr:colOff>92075</xdr:colOff>
      <xdr:row>1</xdr:row>
      <xdr:rowOff>371067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CA96BD9-E4F4-AA09-3A70-E5B6051D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752725" cy="4948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C92D14-4255-4747-9D12-D02F99DC0B0F}" name="NameList" displayName="NameList" ref="A4:W22" totalsRowShown="0" headerRowDxfId="24" dataDxfId="23">
  <tableColumns count="23">
    <tableColumn id="1" xr3:uid="{24201DA3-11EE-4E53-B512-FB6AD1149DBF}" name="#" dataDxfId="22">
      <calculatedColumnFormula>ROW()-4</calculatedColumnFormula>
    </tableColumn>
    <tableColumn id="2" xr3:uid="{B2ABA106-2877-41EE-9A87-F7D0B679DB0E}" name="Last Name *" dataDxfId="14"/>
    <tableColumn id="3" xr3:uid="{D7373485-1812-4B40-B31B-D735302BA779}" name="First Name * " dataDxfId="13"/>
    <tableColumn id="4" xr3:uid="{C69BECB9-0AEB-4019-B517-EE6B1A928040}" name="Middle Name" dataDxfId="12"/>
    <tableColumn id="5" xr3:uid="{D47918D4-85CF-48F2-9EC7-4B68A6CD06C5}" name="Gender *_x000a_(F / M)" dataDxfId="11"/>
    <tableColumn id="6" xr3:uid="{3AA34288-1B79-48CA-BC0B-752762BE8233}" name="DOB *_x000a_DD-MMM-YY" dataDxfId="10"/>
    <tableColumn id="7" xr3:uid="{5969EE67-65D0-4079-9386-337536C1A2C9}" name="Frequent Flyer_x000a_(If any)" dataDxfId="9"/>
    <tableColumn id="23" xr3:uid="{16E22390-8E6B-4C8F-B566-109A39AD5EDA}" name="Carrier" dataDxfId="8"/>
    <tableColumn id="8" xr3:uid="{E5EA4863-CA1F-4525-9D97-C673372D77F4}" name="Cell # *_x000a_XXXXXXXXXX" dataDxfId="7"/>
    <tableColumn id="13" xr3:uid="{B4F87F8E-0867-4A6A-9B29-B9226A0431CA}" name="Email" dataDxfId="6"/>
    <tableColumn id="9" xr3:uid="{F1C337B6-D6ED-47A1-97C6-30E9E580C901}" name="NEXUS/TSA" dataDxfId="5"/>
    <tableColumn id="15" xr3:uid="{0FB3C181-7C37-4E88-A702-C3FF5BD94204}" name="Passport #" dataDxfId="4"/>
    <tableColumn id="14" xr3:uid="{32A8F55B-F693-4EE2-B696-EDF9B704040F}" name="Issuing Country" dataDxfId="3"/>
    <tableColumn id="11" xr3:uid="{D6ED1155-5D53-4D56-B263-A225E39AA3A7}" name="Nationality" dataDxfId="2"/>
    <tableColumn id="10" xr3:uid="{389BAD05-B24F-4518-8565-F6E9D12617D1}" name="Passport Expire Date" dataDxfId="1"/>
    <tableColumn id="12" xr3:uid="{155E3A4C-9421-412C-8988-6B635A73D4D9}" name="Notes" dataDxfId="0"/>
    <tableColumn id="16" xr3:uid="{C112678E-44BA-4184-97D1-2C792729B811}" name="ADD NAMES" dataDxfId="21">
      <calculatedColumnFormula>IF(NameList[[#This Row],[Last Name *]]="","",CONCATENATE("-",NameList[[#This Row],[Last Name *]],"/",NameList[[#This Row],[First Name * ]]," ",NameList[[#This Row],[Middle Name]],"§"))</calculatedColumnFormula>
    </tableColumn>
    <tableColumn id="17" xr3:uid="{8E582DB4-1C5E-44DF-892A-272B780532C0}" name="ADD DOB" dataDxfId="20">
      <calculatedColumnFormula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calculatedColumnFormula>
    </tableColumn>
    <tableColumn id="18" xr3:uid="{5E708212-7A26-4552-9A70-0267A5CC99C6}" name="TSA Precheck" dataDxfId="19">
      <calculatedColumnFormula>IF(NameList[[#This Row],[NEXUS/TSA]]="","",CONCATENATE("3DOCO//K/",TEXT(NameList[[#This Row],[NEXUS/TSA]],"0"),,"///US-",NameList[[#This Row],['#]],".1§"))</calculatedColumnFormula>
    </tableColumn>
    <tableColumn id="19" xr3:uid="{6876C0B9-934C-4970-BB72-387B0D3E6949}" name="ADD PHONE" dataDxfId="18">
      <calculatedColumnFormula>IF(NameList[[#This Row],[Cell '# *
XXXXXXXXXX]]="","","3CTCM/1"&amp;SUBSTITUTE(NameList[[#This Row],[Cell '# *
XXXXXXXXXX]],"-","")&amp;"/EN"&amp;"-"&amp;NameList[[#This Row],['#]]&amp;".1§")</calculatedColumnFormula>
    </tableColumn>
    <tableColumn id="20" xr3:uid="{379EE871-684C-4784-B352-D6AD82D084B1}" name="ADD Email" dataDxfId="17">
      <calculatedColumnFormula>IF(NameList[[#This Row],[Email]]="","","3CTCE/"&amp;SUBSTITUTE(NameList[[#This Row],[Email]],"@","//")&amp;""&amp;"-"&amp;NameList[[#This Row],['#]]&amp;".1§")</calculatedColumnFormula>
    </tableColumn>
    <tableColumn id="21" xr3:uid="{D0DBC935-00C5-47BC-A2AC-67635F18079B}" name="ADD FF" dataDxfId="16">
      <calculatedColumnFormula>IF(NameList[[#This Row],[Frequent Flyer
(If any)]]="","",CONCATENATE("FF",NameList[[#This Row],[Carrier]],NameList[[#This Row],[Frequent Flyer
(If any)]],"-",NameList[[#This Row],['#]],".1§"))</calculatedColumnFormula>
    </tableColumn>
    <tableColumn id="22" xr3:uid="{9241CEB1-378C-4E06-B0E0-56D2D7DDDD19}" name="ADD PASSPORT " dataDxfId="15">
      <calculatedColumnFormula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AB300-713F-4A7B-9DBB-B36CEB83D2E4}">
  <sheetPr>
    <tabColor rgb="FF002060"/>
    <pageSetUpPr fitToPage="1"/>
  </sheetPr>
  <dimension ref="A2:W22"/>
  <sheetViews>
    <sheetView showGridLines="0" tabSelected="1" zoomScaleNormal="100" workbookViewId="0">
      <selection activeCell="P5" sqref="P5"/>
    </sheetView>
  </sheetViews>
  <sheetFormatPr defaultColWidth="9.140625" defaultRowHeight="15.95" customHeight="1" x14ac:dyDescent="0.25"/>
  <cols>
    <col min="1" max="1" width="3.28515625" style="1" bestFit="1" customWidth="1"/>
    <col min="2" max="2" width="11.5703125" style="2" bestFit="1" customWidth="1"/>
    <col min="3" max="3" width="12.42578125" style="2" bestFit="1" customWidth="1"/>
    <col min="4" max="4" width="12.7109375" style="2" bestFit="1" customWidth="1"/>
    <col min="5" max="5" width="8.7109375" style="1" bestFit="1" customWidth="1"/>
    <col min="6" max="6" width="12" style="1" bestFit="1" customWidth="1"/>
    <col min="7" max="7" width="14.28515625" style="1" bestFit="1" customWidth="1"/>
    <col min="8" max="8" width="7.28515625" style="1" bestFit="1" customWidth="1"/>
    <col min="9" max="9" width="14" style="1" bestFit="1" customWidth="1"/>
    <col min="10" max="10" width="27.7109375" style="1" bestFit="1" customWidth="1"/>
    <col min="11" max="11" width="11.7109375" style="1" bestFit="1" customWidth="1"/>
    <col min="12" max="12" width="10.5703125" style="1" bestFit="1" customWidth="1"/>
    <col min="13" max="13" width="13" style="1" customWidth="1"/>
    <col min="14" max="14" width="10.85546875" style="1" bestFit="1" customWidth="1"/>
    <col min="15" max="15" width="11.28515625" style="1" bestFit="1" customWidth="1"/>
    <col min="16" max="16" width="25.140625" style="1" customWidth="1"/>
    <col min="17" max="17" width="18.85546875" style="2" hidden="1" customWidth="1"/>
    <col min="18" max="18" width="43.42578125" style="2" hidden="1" customWidth="1"/>
    <col min="19" max="19" width="29.85546875" style="2" hidden="1" customWidth="1"/>
    <col min="20" max="20" width="29.28515625" style="2" hidden="1" customWidth="1"/>
    <col min="21" max="21" width="40" style="2" hidden="1" customWidth="1"/>
    <col min="22" max="22" width="19.5703125" style="2" hidden="1" customWidth="1"/>
    <col min="23" max="23" width="69.28515625" style="2" hidden="1" customWidth="1"/>
    <col min="24" max="16384" width="9.140625" style="2"/>
  </cols>
  <sheetData>
    <row r="2" spans="1:23" ht="35.25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23" ht="32.1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23" ht="32.1" customHeight="1" x14ac:dyDescent="0.25">
      <c r="A4" s="3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7" t="s">
        <v>8</v>
      </c>
      <c r="H4" s="7" t="s">
        <v>9</v>
      </c>
      <c r="I4" s="8" t="s">
        <v>10</v>
      </c>
      <c r="J4" s="3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3" t="s">
        <v>18</v>
      </c>
      <c r="R4" s="3" t="s">
        <v>19</v>
      </c>
      <c r="S4" s="3" t="s">
        <v>20</v>
      </c>
      <c r="T4" s="11" t="s">
        <v>21</v>
      </c>
      <c r="U4" s="11" t="s">
        <v>22</v>
      </c>
      <c r="V4" s="11" t="s">
        <v>23</v>
      </c>
      <c r="W4" s="11" t="s">
        <v>24</v>
      </c>
    </row>
    <row r="5" spans="1:23" ht="15.95" customHeight="1" x14ac:dyDescent="0.25">
      <c r="A5" s="10">
        <f>ROW()-4</f>
        <v>1</v>
      </c>
      <c r="B5" s="15"/>
      <c r="C5" s="15"/>
      <c r="D5" s="16"/>
      <c r="E5" s="17"/>
      <c r="F5" s="18"/>
      <c r="G5" s="19"/>
      <c r="H5" s="19"/>
      <c r="I5" s="20"/>
      <c r="J5" s="21"/>
      <c r="K5" s="17"/>
      <c r="L5" s="17"/>
      <c r="M5" s="20"/>
      <c r="N5" s="20"/>
      <c r="O5" s="18"/>
      <c r="P5" s="20"/>
      <c r="Q5" s="12" t="str">
        <f>IF(NameList[[#This Row],[Last Name *]]="","",CONCATENATE("-",NameList[[#This Row],[Last Name *]],"/",NameList[[#This Row],[First Name * ]]," ",NameList[[#This Row],[Middle Name]],"§"))</f>
        <v/>
      </c>
      <c r="R5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5" s="12" t="str">
        <f>IF(NameList[[#This Row],[NEXUS/TSA]]="","",CONCATENATE("3DOCO//K/",TEXT(NameList[[#This Row],[NEXUS/TSA]],"0"),,"///US-",NameList[[#This Row],['#]],".1§"))</f>
        <v/>
      </c>
      <c r="T5" s="12" t="str">
        <f>IF(NameList[[#This Row],[Cell '# *
XXXXXXXXXX]]="","","3CTCM/1"&amp;SUBSTITUTE(NameList[[#This Row],[Cell '# *
XXXXXXXXXX]],"-","")&amp;"/EN"&amp;"-"&amp;NameList[[#This Row],['#]]&amp;".1§")</f>
        <v/>
      </c>
      <c r="U5" s="12" t="str">
        <f>IF(NameList[[#This Row],[Email]]="","","3CTCE/"&amp;SUBSTITUTE(NameList[[#This Row],[Email]],"@","//")&amp;""&amp;"-"&amp;NameList[[#This Row],['#]]&amp;".1§")</f>
        <v/>
      </c>
      <c r="V5" s="12" t="str">
        <f>IF(NameList[[#This Row],[Frequent Flyer
(If any)]]="","",CONCATENATE("FF",NameList[[#This Row],[Carrier]],NameList[[#This Row],[Frequent Flyer
(If any)]],"-",NameList[[#This Row],['#]],".1§"))</f>
        <v/>
      </c>
      <c r="W5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6" spans="1:23" ht="15.95" customHeight="1" x14ac:dyDescent="0.25">
      <c r="A6" s="10">
        <f t="shared" ref="A6:A22" si="0">ROW()-4</f>
        <v>2</v>
      </c>
      <c r="B6" s="15"/>
      <c r="C6" s="15"/>
      <c r="D6" s="22"/>
      <c r="E6" s="17"/>
      <c r="F6" s="18"/>
      <c r="G6" s="19"/>
      <c r="H6" s="19"/>
      <c r="I6" s="20"/>
      <c r="J6" s="20"/>
      <c r="K6" s="17"/>
      <c r="L6" s="17"/>
      <c r="M6" s="20"/>
      <c r="N6" s="20"/>
      <c r="O6" s="18"/>
      <c r="P6" s="20"/>
      <c r="Q6" s="12" t="str">
        <f>IF(NameList[[#This Row],[Last Name *]]="","",CONCATENATE("-",NameList[[#This Row],[Last Name *]],"/",NameList[[#This Row],[First Name * ]]," ",NameList[[#This Row],[Middle Name]],"§"))</f>
        <v/>
      </c>
      <c r="R6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6" s="12" t="str">
        <f>IF(NameList[[#This Row],[NEXUS/TSA]]="","",CONCATENATE("3DOCO//K/",TEXT(NameList[[#This Row],[NEXUS/TSA]],"0"),,"///US-",NameList[[#This Row],['#]],".1§"))</f>
        <v/>
      </c>
      <c r="T6" s="12" t="str">
        <f>IF(NameList[[#This Row],[Cell '# *
XXXXXXXXXX]]="","","3CTCM/1"&amp;SUBSTITUTE(NameList[[#This Row],[Cell '# *
XXXXXXXXXX]],"-","")&amp;"/EN"&amp;"-"&amp;NameList[[#This Row],['#]]&amp;".1§")</f>
        <v/>
      </c>
      <c r="U6" s="12" t="str">
        <f>IF(NameList[[#This Row],[Email]]="","","3CTCE/"&amp;SUBSTITUTE(NameList[[#This Row],[Email]],"@","//")&amp;""&amp;"-"&amp;NameList[[#This Row],['#]]&amp;".1§")</f>
        <v/>
      </c>
      <c r="V6" s="12" t="str">
        <f>IF(NameList[[#This Row],[Frequent Flyer
(If any)]]="","",CONCATENATE("FF",NameList[[#This Row],[Carrier]],NameList[[#This Row],[Frequent Flyer
(If any)]],"-",NameList[[#This Row],['#]],".1§"))</f>
        <v/>
      </c>
      <c r="W6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7" spans="1:23" ht="15.95" customHeight="1" x14ac:dyDescent="0.25">
      <c r="A7" s="10">
        <f t="shared" si="0"/>
        <v>3</v>
      </c>
      <c r="B7" s="15"/>
      <c r="C7" s="15"/>
      <c r="D7" s="16"/>
      <c r="E7" s="17"/>
      <c r="F7" s="18"/>
      <c r="G7" s="19"/>
      <c r="H7" s="19"/>
      <c r="I7" s="20"/>
      <c r="J7" s="20"/>
      <c r="K7" s="17"/>
      <c r="L7" s="17"/>
      <c r="M7" s="20"/>
      <c r="N7" s="20"/>
      <c r="O7" s="18"/>
      <c r="P7" s="20"/>
      <c r="Q7" s="12" t="str">
        <f>IF(NameList[[#This Row],[Last Name *]]="","",CONCATENATE("-",NameList[[#This Row],[Last Name *]],"/",NameList[[#This Row],[First Name * ]]," ",NameList[[#This Row],[Middle Name]],"§"))</f>
        <v/>
      </c>
      <c r="R7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7" s="12" t="str">
        <f>IF(NameList[[#This Row],[NEXUS/TSA]]="","",CONCATENATE("3DOCO//K/",TEXT(NameList[[#This Row],[NEXUS/TSA]],"0"),,"///US-",NameList[[#This Row],['#]],".1§"))</f>
        <v/>
      </c>
      <c r="T7" s="12" t="str">
        <f>IF(NameList[[#This Row],[Cell '# *
XXXXXXXXXX]]="","","3CTCM/1"&amp;SUBSTITUTE(NameList[[#This Row],[Cell '# *
XXXXXXXXXX]],"-","")&amp;"/EN"&amp;"-"&amp;NameList[[#This Row],['#]]&amp;".1§")</f>
        <v/>
      </c>
      <c r="U7" s="12" t="str">
        <f>IF(NameList[[#This Row],[Email]]="","","3CTCE/"&amp;SUBSTITUTE(NameList[[#This Row],[Email]],"@","//")&amp;""&amp;"-"&amp;NameList[[#This Row],['#]]&amp;".1§")</f>
        <v/>
      </c>
      <c r="V7" s="12" t="str">
        <f>IF(NameList[[#This Row],[Frequent Flyer
(If any)]]="","",CONCATENATE("FF",NameList[[#This Row],[Carrier]],NameList[[#This Row],[Frequent Flyer
(If any)]],"-",NameList[[#This Row],['#]],".1§"))</f>
        <v/>
      </c>
      <c r="W7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8" spans="1:23" ht="15.95" customHeight="1" x14ac:dyDescent="0.25">
      <c r="A8" s="10">
        <f t="shared" si="0"/>
        <v>4</v>
      </c>
      <c r="B8" s="15"/>
      <c r="C8" s="15"/>
      <c r="D8" s="16"/>
      <c r="E8" s="17"/>
      <c r="F8" s="18"/>
      <c r="G8" s="19"/>
      <c r="H8" s="19"/>
      <c r="I8" s="20"/>
      <c r="J8" s="20"/>
      <c r="K8" s="17"/>
      <c r="L8" s="17"/>
      <c r="M8" s="20"/>
      <c r="N8" s="20"/>
      <c r="O8" s="18"/>
      <c r="P8" s="20"/>
      <c r="Q8" s="12" t="str">
        <f>IF(NameList[[#This Row],[Last Name *]]="","",CONCATENATE("-",NameList[[#This Row],[Last Name *]],"/",NameList[[#This Row],[First Name * ]]," ",NameList[[#This Row],[Middle Name]],"§"))</f>
        <v/>
      </c>
      <c r="R8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8" s="12" t="str">
        <f>IF(NameList[[#This Row],[NEXUS/TSA]]="","",CONCATENATE("3DOCO//K/",TEXT(NameList[[#This Row],[NEXUS/TSA]],"0"),,"///US-",NameList[[#This Row],['#]],".1§"))</f>
        <v/>
      </c>
      <c r="T8" s="12" t="str">
        <f>IF(NameList[[#This Row],[Cell '# *
XXXXXXXXXX]]="","","3CTCM/1"&amp;SUBSTITUTE(NameList[[#This Row],[Cell '# *
XXXXXXXXXX]],"-","")&amp;"/EN"&amp;"-"&amp;NameList[[#This Row],['#]]&amp;".1§")</f>
        <v/>
      </c>
      <c r="U8" s="12" t="str">
        <f>IF(NameList[[#This Row],[Email]]="","","3CTCE/"&amp;SUBSTITUTE(NameList[[#This Row],[Email]],"@","//")&amp;""&amp;"-"&amp;NameList[[#This Row],['#]]&amp;".1§")</f>
        <v/>
      </c>
      <c r="V8" s="12" t="str">
        <f>IF(NameList[[#This Row],[Frequent Flyer
(If any)]]="","",CONCATENATE("FF",NameList[[#This Row],[Carrier]],NameList[[#This Row],[Frequent Flyer
(If any)]],"-",NameList[[#This Row],['#]],".1§"))</f>
        <v/>
      </c>
      <c r="W8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9" spans="1:23" ht="15.95" customHeight="1" x14ac:dyDescent="0.25">
      <c r="A9" s="10">
        <f t="shared" si="0"/>
        <v>5</v>
      </c>
      <c r="B9" s="23"/>
      <c r="C9" s="23"/>
      <c r="D9" s="16"/>
      <c r="E9" s="17"/>
      <c r="F9" s="18"/>
      <c r="G9" s="19"/>
      <c r="H9" s="19"/>
      <c r="I9" s="20"/>
      <c r="J9" s="20"/>
      <c r="K9" s="17"/>
      <c r="L9" s="17"/>
      <c r="M9" s="20"/>
      <c r="N9" s="20"/>
      <c r="O9" s="18"/>
      <c r="P9" s="20"/>
      <c r="Q9" s="12" t="str">
        <f>IF(NameList[[#This Row],[Last Name *]]="","",CONCATENATE("-",NameList[[#This Row],[Last Name *]],"/",NameList[[#This Row],[First Name * ]]," ",NameList[[#This Row],[Middle Name]],"§"))</f>
        <v/>
      </c>
      <c r="R9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9" s="12" t="str">
        <f>IF(NameList[[#This Row],[NEXUS/TSA]]="","",CONCATENATE("3DOCO//K/",TEXT(NameList[[#This Row],[NEXUS/TSA]],"0"),,"///US-",NameList[[#This Row],['#]],".1§"))</f>
        <v/>
      </c>
      <c r="T9" s="12" t="str">
        <f>IF(NameList[[#This Row],[Cell '# *
XXXXXXXXXX]]="","","3CTCM/1"&amp;SUBSTITUTE(NameList[[#This Row],[Cell '# *
XXXXXXXXXX]],"-","")&amp;"/EN"&amp;"-"&amp;NameList[[#This Row],['#]]&amp;".1§")</f>
        <v/>
      </c>
      <c r="U9" s="12" t="str">
        <f>IF(NameList[[#This Row],[Email]]="","","3CTCE/"&amp;SUBSTITUTE(NameList[[#This Row],[Email]],"@","//")&amp;""&amp;"-"&amp;NameList[[#This Row],['#]]&amp;".1§")</f>
        <v/>
      </c>
      <c r="V9" s="12" t="str">
        <f>IF(NameList[[#This Row],[Frequent Flyer
(If any)]]="","",CONCATENATE("FF",NameList[[#This Row],[Carrier]],NameList[[#This Row],[Frequent Flyer
(If any)]],"-",NameList[[#This Row],['#]],".1§"))</f>
        <v/>
      </c>
      <c r="W9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10" spans="1:23" ht="15.95" customHeight="1" x14ac:dyDescent="0.25">
      <c r="A10" s="10">
        <f t="shared" si="0"/>
        <v>6</v>
      </c>
      <c r="B10" s="23"/>
      <c r="C10" s="23"/>
      <c r="D10" s="16"/>
      <c r="E10" s="17"/>
      <c r="F10" s="18"/>
      <c r="G10" s="19"/>
      <c r="H10" s="19"/>
      <c r="I10" s="20"/>
      <c r="J10" s="20"/>
      <c r="K10" s="17"/>
      <c r="L10" s="17"/>
      <c r="M10" s="20"/>
      <c r="N10" s="20"/>
      <c r="O10" s="18"/>
      <c r="P10" s="20"/>
      <c r="Q10" s="12" t="str">
        <f>IF(NameList[[#This Row],[Last Name *]]="","",CONCATENATE("-",NameList[[#This Row],[Last Name *]],"/",NameList[[#This Row],[First Name * ]]," ",NameList[[#This Row],[Middle Name]],"§"))</f>
        <v/>
      </c>
      <c r="R10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10" s="12" t="str">
        <f>IF(NameList[[#This Row],[NEXUS/TSA]]="","",CONCATENATE("3DOCO//K/",TEXT(NameList[[#This Row],[NEXUS/TSA]],"0"),,"///US-",NameList[[#This Row],['#]],".1§"))</f>
        <v/>
      </c>
      <c r="T10" s="12" t="str">
        <f>IF(NameList[[#This Row],[Cell '# *
XXXXXXXXXX]]="","","3CTCM/1"&amp;SUBSTITUTE(NameList[[#This Row],[Cell '# *
XXXXXXXXXX]],"-","")&amp;"/EN"&amp;"-"&amp;NameList[[#This Row],['#]]&amp;".1§")</f>
        <v/>
      </c>
      <c r="U10" s="12" t="str">
        <f>IF(NameList[[#This Row],[Email]]="","","3CTCE/"&amp;SUBSTITUTE(NameList[[#This Row],[Email]],"@","//")&amp;""&amp;"-"&amp;NameList[[#This Row],['#]]&amp;".1§")</f>
        <v/>
      </c>
      <c r="V10" s="12" t="str">
        <f>IF(NameList[[#This Row],[Frequent Flyer
(If any)]]="","",CONCATENATE("FF",NameList[[#This Row],[Carrier]],NameList[[#This Row],[Frequent Flyer
(If any)]],"-",NameList[[#This Row],['#]],".1§"))</f>
        <v/>
      </c>
      <c r="W10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11" spans="1:23" ht="15.95" customHeight="1" x14ac:dyDescent="0.25">
      <c r="A11" s="10">
        <f t="shared" si="0"/>
        <v>7</v>
      </c>
      <c r="B11" s="23"/>
      <c r="C11" s="23"/>
      <c r="D11" s="16"/>
      <c r="E11" s="17"/>
      <c r="F11" s="18"/>
      <c r="G11" s="19"/>
      <c r="H11" s="19"/>
      <c r="I11" s="20"/>
      <c r="J11" s="20"/>
      <c r="K11" s="17"/>
      <c r="L11" s="17"/>
      <c r="M11" s="20"/>
      <c r="N11" s="20"/>
      <c r="O11" s="18"/>
      <c r="P11" s="20"/>
      <c r="Q11" s="12" t="str">
        <f>IF(NameList[[#This Row],[Last Name *]]="","",CONCATENATE("-",NameList[[#This Row],[Last Name *]],"/",NameList[[#This Row],[First Name * ]]," ",NameList[[#This Row],[Middle Name]],"§"))</f>
        <v/>
      </c>
      <c r="R11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11" s="12" t="str">
        <f>IF(NameList[[#This Row],[NEXUS/TSA]]="","",CONCATENATE("3DOCO//K/",TEXT(NameList[[#This Row],[NEXUS/TSA]],"0"),,"///US-",NameList[[#This Row],['#]],".1§"))</f>
        <v/>
      </c>
      <c r="T11" s="12" t="str">
        <f>IF(NameList[[#This Row],[Cell '# *
XXXXXXXXXX]]="","","3CTCM/1"&amp;SUBSTITUTE(NameList[[#This Row],[Cell '# *
XXXXXXXXXX]],"-","")&amp;"/EN"&amp;"-"&amp;NameList[[#This Row],['#]]&amp;".1§")</f>
        <v/>
      </c>
      <c r="U11" s="12" t="str">
        <f>IF(NameList[[#This Row],[Email]]="","","3CTCE/"&amp;SUBSTITUTE(NameList[[#This Row],[Email]],"@","//")&amp;""&amp;"-"&amp;NameList[[#This Row],['#]]&amp;".1§")</f>
        <v/>
      </c>
      <c r="V11" s="12" t="str">
        <f>IF(NameList[[#This Row],[Frequent Flyer
(If any)]]="","",CONCATENATE("FF",NameList[[#This Row],[Carrier]],NameList[[#This Row],[Frequent Flyer
(If any)]],"-",NameList[[#This Row],['#]],".1§"))</f>
        <v/>
      </c>
      <c r="W11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12" spans="1:23" ht="15.95" customHeight="1" x14ac:dyDescent="0.25">
      <c r="A12" s="10">
        <f t="shared" si="0"/>
        <v>8</v>
      </c>
      <c r="B12" s="23"/>
      <c r="C12" s="23"/>
      <c r="D12" s="16"/>
      <c r="E12" s="17"/>
      <c r="F12" s="18"/>
      <c r="G12" s="19"/>
      <c r="H12" s="19"/>
      <c r="I12" s="20"/>
      <c r="J12" s="20"/>
      <c r="K12" s="17"/>
      <c r="L12" s="17"/>
      <c r="M12" s="20"/>
      <c r="N12" s="20"/>
      <c r="O12" s="18"/>
      <c r="P12" s="20"/>
      <c r="Q12" s="12" t="str">
        <f>IF(NameList[[#This Row],[Last Name *]]="","",CONCATENATE("-",NameList[[#This Row],[Last Name *]],"/",NameList[[#This Row],[First Name * ]]," ",NameList[[#This Row],[Middle Name]],"§"))</f>
        <v/>
      </c>
      <c r="R12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12" s="12" t="str">
        <f>IF(NameList[[#This Row],[NEXUS/TSA]]="","",CONCATENATE("3DOCO//K/",TEXT(NameList[[#This Row],[NEXUS/TSA]],"0"),,"///US-",NameList[[#This Row],['#]],".1§"))</f>
        <v/>
      </c>
      <c r="T12" s="12" t="str">
        <f>IF(NameList[[#This Row],[Cell '# *
XXXXXXXXXX]]="","","3CTCM/1"&amp;SUBSTITUTE(NameList[[#This Row],[Cell '# *
XXXXXXXXXX]],"-","")&amp;"/EN"&amp;"-"&amp;NameList[[#This Row],['#]]&amp;".1§")</f>
        <v/>
      </c>
      <c r="U12" s="12" t="str">
        <f>IF(NameList[[#This Row],[Email]]="","","3CTCE/"&amp;SUBSTITUTE(NameList[[#This Row],[Email]],"@","//")&amp;""&amp;"-"&amp;NameList[[#This Row],['#]]&amp;".1§")</f>
        <v/>
      </c>
      <c r="V12" s="12" t="str">
        <f>IF(NameList[[#This Row],[Frequent Flyer
(If any)]]="","",CONCATENATE("FF",NameList[[#This Row],[Carrier]],NameList[[#This Row],[Frequent Flyer
(If any)]],"-",NameList[[#This Row],['#]],".1§"))</f>
        <v/>
      </c>
      <c r="W12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13" spans="1:23" ht="15.95" customHeight="1" x14ac:dyDescent="0.25">
      <c r="A13" s="10">
        <f t="shared" si="0"/>
        <v>9</v>
      </c>
      <c r="B13" s="23"/>
      <c r="C13" s="23"/>
      <c r="D13" s="16"/>
      <c r="E13" s="17"/>
      <c r="F13" s="18"/>
      <c r="G13" s="19"/>
      <c r="H13" s="19"/>
      <c r="I13" s="20"/>
      <c r="J13" s="20"/>
      <c r="K13" s="17"/>
      <c r="L13" s="17"/>
      <c r="M13" s="20"/>
      <c r="N13" s="20"/>
      <c r="O13" s="18"/>
      <c r="P13" s="20"/>
      <c r="Q13" s="12" t="str">
        <f>IF(NameList[[#This Row],[Last Name *]]="","",CONCATENATE("-",NameList[[#This Row],[Last Name *]],"/",NameList[[#This Row],[First Name * ]]," ",NameList[[#This Row],[Middle Name]],"§"))</f>
        <v/>
      </c>
      <c r="R13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13" s="12" t="str">
        <f>IF(NameList[[#This Row],[NEXUS/TSA]]="","",CONCATENATE("3DOCO//K/",TEXT(NameList[[#This Row],[NEXUS/TSA]],"0"),,"///US-",NameList[[#This Row],['#]],".1§"))</f>
        <v/>
      </c>
      <c r="T13" s="12" t="str">
        <f>IF(NameList[[#This Row],[Cell '# *
XXXXXXXXXX]]="","","3CTCM/1"&amp;SUBSTITUTE(NameList[[#This Row],[Cell '# *
XXXXXXXXXX]],"-","")&amp;"/EN"&amp;"-"&amp;NameList[[#This Row],['#]]&amp;".1§")</f>
        <v/>
      </c>
      <c r="U13" s="12" t="str">
        <f>IF(NameList[[#This Row],[Email]]="","","3CTCE/"&amp;SUBSTITUTE(NameList[[#This Row],[Email]],"@","//")&amp;""&amp;"-"&amp;NameList[[#This Row],['#]]&amp;".1§")</f>
        <v/>
      </c>
      <c r="V13" s="12" t="str">
        <f>IF(NameList[[#This Row],[Frequent Flyer
(If any)]]="","",CONCATENATE("FF",NameList[[#This Row],[Carrier]],NameList[[#This Row],[Frequent Flyer
(If any)]],"-",NameList[[#This Row],['#]],".1§"))</f>
        <v/>
      </c>
      <c r="W13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14" spans="1:23" ht="15.95" customHeight="1" x14ac:dyDescent="0.25">
      <c r="A14" s="10">
        <f t="shared" si="0"/>
        <v>10</v>
      </c>
      <c r="B14" s="23"/>
      <c r="C14" s="23"/>
      <c r="D14" s="16"/>
      <c r="E14" s="17"/>
      <c r="F14" s="18"/>
      <c r="G14" s="19"/>
      <c r="H14" s="19"/>
      <c r="I14" s="20"/>
      <c r="J14" s="20"/>
      <c r="K14" s="17"/>
      <c r="L14" s="17"/>
      <c r="M14" s="20"/>
      <c r="N14" s="20"/>
      <c r="O14" s="18"/>
      <c r="P14" s="20"/>
      <c r="Q14" s="12" t="str">
        <f>IF(NameList[[#This Row],[Last Name *]]="","",CONCATENATE("-",NameList[[#This Row],[Last Name *]],"/",NameList[[#This Row],[First Name * ]]," ",NameList[[#This Row],[Middle Name]],"§"))</f>
        <v/>
      </c>
      <c r="R14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14" s="12" t="str">
        <f>IF(NameList[[#This Row],[NEXUS/TSA]]="","",CONCATENATE("3DOCO//K/",TEXT(NameList[[#This Row],[NEXUS/TSA]],"0"),,"///US-",NameList[[#This Row],['#]],".1§"))</f>
        <v/>
      </c>
      <c r="T14" s="12" t="str">
        <f>IF(NameList[[#This Row],[Cell '# *
XXXXXXXXXX]]="","","3CTCM/1"&amp;SUBSTITUTE(NameList[[#This Row],[Cell '# *
XXXXXXXXXX]],"-","")&amp;"/EN"&amp;"-"&amp;NameList[[#This Row],['#]]&amp;".1§")</f>
        <v/>
      </c>
      <c r="U14" s="12" t="str">
        <f>IF(NameList[[#This Row],[Email]]="","","3CTCE/"&amp;SUBSTITUTE(NameList[[#This Row],[Email]],"@","//")&amp;""&amp;"-"&amp;NameList[[#This Row],['#]]&amp;".1§")</f>
        <v/>
      </c>
      <c r="V14" s="12" t="str">
        <f>IF(NameList[[#This Row],[Frequent Flyer
(If any)]]="","",CONCATENATE("FF",NameList[[#This Row],[Carrier]],NameList[[#This Row],[Frequent Flyer
(If any)]],"-",NameList[[#This Row],['#]],".1§"))</f>
        <v/>
      </c>
      <c r="W14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15" spans="1:23" ht="15.95" customHeight="1" x14ac:dyDescent="0.25">
      <c r="A15" s="10">
        <f t="shared" si="0"/>
        <v>11</v>
      </c>
      <c r="B15" s="23"/>
      <c r="C15" s="23"/>
      <c r="D15" s="16"/>
      <c r="E15" s="17"/>
      <c r="F15" s="18"/>
      <c r="G15" s="19"/>
      <c r="H15" s="19"/>
      <c r="I15" s="20"/>
      <c r="J15" s="20"/>
      <c r="K15" s="17"/>
      <c r="L15" s="17"/>
      <c r="M15" s="20"/>
      <c r="N15" s="20"/>
      <c r="O15" s="18"/>
      <c r="P15" s="20"/>
      <c r="Q15" s="12" t="str">
        <f>IF(NameList[[#This Row],[Last Name *]]="","",CONCATENATE("-",NameList[[#This Row],[Last Name *]],"/",NameList[[#This Row],[First Name * ]]," ",NameList[[#This Row],[Middle Name]],"§"))</f>
        <v/>
      </c>
      <c r="R15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15" s="12" t="str">
        <f>IF(NameList[[#This Row],[NEXUS/TSA]]="","",CONCATENATE("3DOCO//K/",TEXT(NameList[[#This Row],[NEXUS/TSA]],"0"),,"///US-",NameList[[#This Row],['#]],".1§"))</f>
        <v/>
      </c>
      <c r="T15" s="12" t="str">
        <f>IF(NameList[[#This Row],[Cell '# *
XXXXXXXXXX]]="","","3CTCM/1"&amp;SUBSTITUTE(NameList[[#This Row],[Cell '# *
XXXXXXXXXX]],"-","")&amp;"/EN"&amp;"-"&amp;NameList[[#This Row],['#]]&amp;".1§")</f>
        <v/>
      </c>
      <c r="U15" s="12" t="str">
        <f>IF(NameList[[#This Row],[Email]]="","","3CTCE/"&amp;SUBSTITUTE(NameList[[#This Row],[Email]],"@","//")&amp;""&amp;"-"&amp;NameList[[#This Row],['#]]&amp;".1§")</f>
        <v/>
      </c>
      <c r="V15" s="12" t="str">
        <f>IF(NameList[[#This Row],[Frequent Flyer
(If any)]]="","",CONCATENATE("FF",NameList[[#This Row],[Carrier]],NameList[[#This Row],[Frequent Flyer
(If any)]],"-",NameList[[#This Row],['#]],".1§"))</f>
        <v/>
      </c>
      <c r="W15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16" spans="1:23" ht="15.95" customHeight="1" x14ac:dyDescent="0.25">
      <c r="A16" s="10">
        <f t="shared" si="0"/>
        <v>12</v>
      </c>
      <c r="B16" s="15"/>
      <c r="C16" s="15"/>
      <c r="D16" s="16"/>
      <c r="E16" s="17"/>
      <c r="F16" s="18"/>
      <c r="G16" s="19"/>
      <c r="H16" s="19"/>
      <c r="I16" s="20"/>
      <c r="J16" s="20"/>
      <c r="K16" s="17"/>
      <c r="L16" s="17"/>
      <c r="M16" s="20"/>
      <c r="N16" s="20"/>
      <c r="O16" s="18"/>
      <c r="P16" s="20"/>
      <c r="Q16" s="12" t="str">
        <f>IF(NameList[[#This Row],[Last Name *]]="","",CONCATENATE("-",NameList[[#This Row],[Last Name *]],"/",NameList[[#This Row],[First Name * ]]," ",NameList[[#This Row],[Middle Name]],"§"))</f>
        <v/>
      </c>
      <c r="R16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16" s="12" t="str">
        <f>IF(NameList[[#This Row],[NEXUS/TSA]]="","",CONCATENATE("3DOCO//K/",TEXT(NameList[[#This Row],[NEXUS/TSA]],"0"),,"///US-",NameList[[#This Row],['#]],".1§"))</f>
        <v/>
      </c>
      <c r="T16" s="12" t="str">
        <f>IF(NameList[[#This Row],[Cell '# *
XXXXXXXXXX]]="","","3CTCM/1"&amp;SUBSTITUTE(NameList[[#This Row],[Cell '# *
XXXXXXXXXX]],"-","")&amp;"/EN"&amp;"-"&amp;NameList[[#This Row],['#]]&amp;".1§")</f>
        <v/>
      </c>
      <c r="U16" s="12" t="str">
        <f>IF(NameList[[#This Row],[Email]]="","","3CTCE/"&amp;SUBSTITUTE(NameList[[#This Row],[Email]],"@","//")&amp;""&amp;"-"&amp;NameList[[#This Row],['#]]&amp;".1§")</f>
        <v/>
      </c>
      <c r="V16" s="12" t="str">
        <f>IF(NameList[[#This Row],[Frequent Flyer
(If any)]]="","",CONCATENATE("FF",NameList[[#This Row],[Carrier]],NameList[[#This Row],[Frequent Flyer
(If any)]],"-",NameList[[#This Row],['#]],".1§"))</f>
        <v/>
      </c>
      <c r="W16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17" spans="1:23" ht="15.95" customHeight="1" x14ac:dyDescent="0.25">
      <c r="A17" s="10">
        <f t="shared" si="0"/>
        <v>13</v>
      </c>
      <c r="B17" s="15"/>
      <c r="C17" s="15"/>
      <c r="D17" s="16"/>
      <c r="E17" s="17"/>
      <c r="F17" s="18"/>
      <c r="G17" s="19"/>
      <c r="H17" s="19"/>
      <c r="I17" s="20"/>
      <c r="J17" s="20"/>
      <c r="K17" s="17"/>
      <c r="L17" s="17"/>
      <c r="M17" s="20"/>
      <c r="N17" s="20"/>
      <c r="O17" s="18"/>
      <c r="P17" s="20"/>
      <c r="Q17" s="12" t="str">
        <f>IF(NameList[[#This Row],[Last Name *]]="","",CONCATENATE("-",NameList[[#This Row],[Last Name *]],"/",NameList[[#This Row],[First Name * ]]," ",NameList[[#This Row],[Middle Name]],"§"))</f>
        <v/>
      </c>
      <c r="R17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17" s="12" t="str">
        <f>IF(NameList[[#This Row],[NEXUS/TSA]]="","",CONCATENATE("3DOCO//K/",TEXT(NameList[[#This Row],[NEXUS/TSA]],"0"),,"///US-",NameList[[#This Row],['#]],".1§"))</f>
        <v/>
      </c>
      <c r="T17" s="12" t="str">
        <f>IF(NameList[[#This Row],[Cell '# *
XXXXXXXXXX]]="","","3CTCM/1"&amp;SUBSTITUTE(NameList[[#This Row],[Cell '# *
XXXXXXXXXX]],"-","")&amp;"/EN"&amp;"-"&amp;NameList[[#This Row],['#]]&amp;".1§")</f>
        <v/>
      </c>
      <c r="U17" s="12" t="str">
        <f>IF(NameList[[#This Row],[Email]]="","","3CTCE/"&amp;SUBSTITUTE(NameList[[#This Row],[Email]],"@","//")&amp;""&amp;"-"&amp;NameList[[#This Row],['#]]&amp;".1§")</f>
        <v/>
      </c>
      <c r="V17" s="12" t="str">
        <f>IF(NameList[[#This Row],[Frequent Flyer
(If any)]]="","",CONCATENATE("FF",NameList[[#This Row],[Carrier]],NameList[[#This Row],[Frequent Flyer
(If any)]],"-",NameList[[#This Row],['#]],".1§"))</f>
        <v/>
      </c>
      <c r="W17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18" spans="1:23" ht="15.95" customHeight="1" x14ac:dyDescent="0.25">
      <c r="A18" s="10">
        <f t="shared" si="0"/>
        <v>14</v>
      </c>
      <c r="B18" s="15"/>
      <c r="C18" s="15"/>
      <c r="D18" s="16"/>
      <c r="E18" s="17"/>
      <c r="F18" s="18"/>
      <c r="G18" s="19"/>
      <c r="H18" s="19"/>
      <c r="I18" s="20"/>
      <c r="J18" s="20"/>
      <c r="K18" s="17"/>
      <c r="L18" s="17"/>
      <c r="M18" s="20"/>
      <c r="N18" s="20"/>
      <c r="O18" s="18"/>
      <c r="P18" s="20"/>
      <c r="Q18" s="12" t="str">
        <f>IF(NameList[[#This Row],[Last Name *]]="","",CONCATENATE("-",NameList[[#This Row],[Last Name *]],"/",NameList[[#This Row],[First Name * ]]," ",NameList[[#This Row],[Middle Name]],"§"))</f>
        <v/>
      </c>
      <c r="R18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18" s="12" t="str">
        <f>IF(NameList[[#This Row],[NEXUS/TSA]]="","",CONCATENATE("3DOCO//K/",TEXT(NameList[[#This Row],[NEXUS/TSA]],"0"),,"///US-",NameList[[#This Row],['#]],".1§"))</f>
        <v/>
      </c>
      <c r="T18" s="12" t="str">
        <f>IF(NameList[[#This Row],[Cell '# *
XXXXXXXXXX]]="","","3CTCM/1"&amp;SUBSTITUTE(NameList[[#This Row],[Cell '# *
XXXXXXXXXX]],"-","")&amp;"/EN"&amp;"-"&amp;NameList[[#This Row],['#]]&amp;".1§")</f>
        <v/>
      </c>
      <c r="U18" s="12" t="str">
        <f>IF(NameList[[#This Row],[Email]]="","","3CTCE/"&amp;SUBSTITUTE(NameList[[#This Row],[Email]],"@","//")&amp;""&amp;"-"&amp;NameList[[#This Row],['#]]&amp;".1§")</f>
        <v/>
      </c>
      <c r="V18" s="12" t="str">
        <f>IF(NameList[[#This Row],[Frequent Flyer
(If any)]]="","",CONCATENATE("FF",NameList[[#This Row],[Carrier]],NameList[[#This Row],[Frequent Flyer
(If any)]],"-",NameList[[#This Row],['#]],".1§"))</f>
        <v/>
      </c>
      <c r="W18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19" spans="1:23" ht="15.95" customHeight="1" x14ac:dyDescent="0.25">
      <c r="A19" s="10">
        <f t="shared" si="0"/>
        <v>15</v>
      </c>
      <c r="B19" s="15"/>
      <c r="C19" s="15"/>
      <c r="D19" s="16"/>
      <c r="E19" s="17"/>
      <c r="F19" s="18"/>
      <c r="G19" s="19"/>
      <c r="H19" s="19"/>
      <c r="I19" s="20"/>
      <c r="J19" s="20"/>
      <c r="K19" s="17"/>
      <c r="L19" s="17"/>
      <c r="M19" s="20"/>
      <c r="N19" s="20"/>
      <c r="O19" s="18"/>
      <c r="P19" s="20"/>
      <c r="Q19" s="12" t="str">
        <f>IF(NameList[[#This Row],[Last Name *]]="","",CONCATENATE("-",NameList[[#This Row],[Last Name *]],"/",NameList[[#This Row],[First Name * ]]," ",NameList[[#This Row],[Middle Name]],"§"))</f>
        <v/>
      </c>
      <c r="R19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19" s="12" t="str">
        <f>IF(NameList[[#This Row],[NEXUS/TSA]]="","",CONCATENATE("3DOCO//K/",TEXT(NameList[[#This Row],[NEXUS/TSA]],"0"),,"///US-",NameList[[#This Row],['#]],".1§"))</f>
        <v/>
      </c>
      <c r="T19" s="12" t="str">
        <f>IF(NameList[[#This Row],[Cell '# *
XXXXXXXXXX]]="","","3CTCM/1"&amp;SUBSTITUTE(NameList[[#This Row],[Cell '# *
XXXXXXXXXX]],"-","")&amp;"/EN"&amp;"-"&amp;NameList[[#This Row],['#]]&amp;".1§")</f>
        <v/>
      </c>
      <c r="U19" s="12" t="str">
        <f>IF(NameList[[#This Row],[Email]]="","","3CTCE/"&amp;SUBSTITUTE(NameList[[#This Row],[Email]],"@","//")&amp;""&amp;"-"&amp;NameList[[#This Row],['#]]&amp;".1§")</f>
        <v/>
      </c>
      <c r="V19" s="12" t="str">
        <f>IF(NameList[[#This Row],[Frequent Flyer
(If any)]]="","",CONCATENATE("FF",NameList[[#This Row],[Carrier]],NameList[[#This Row],[Frequent Flyer
(If any)]],"-",NameList[[#This Row],['#]],".1§"))</f>
        <v/>
      </c>
      <c r="W19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20" spans="1:23" ht="15.95" customHeight="1" x14ac:dyDescent="0.25">
      <c r="A20" s="10">
        <f t="shared" si="0"/>
        <v>16</v>
      </c>
      <c r="B20" s="15"/>
      <c r="C20" s="15"/>
      <c r="D20" s="16"/>
      <c r="E20" s="17"/>
      <c r="F20" s="18"/>
      <c r="G20" s="19"/>
      <c r="H20" s="19"/>
      <c r="I20" s="20"/>
      <c r="J20" s="20"/>
      <c r="K20" s="17"/>
      <c r="L20" s="17"/>
      <c r="M20" s="20"/>
      <c r="N20" s="20"/>
      <c r="O20" s="18"/>
      <c r="P20" s="20"/>
      <c r="Q20" s="12" t="str">
        <f>IF(NameList[[#This Row],[Last Name *]]="","",CONCATENATE("-",NameList[[#This Row],[Last Name *]],"/",NameList[[#This Row],[First Name * ]]," ",NameList[[#This Row],[Middle Name]],"§"))</f>
        <v/>
      </c>
      <c r="R20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20" s="12" t="str">
        <f>IF(NameList[[#This Row],[NEXUS/TSA]]="","",CONCATENATE("3DOCO//K/",TEXT(NameList[[#This Row],[NEXUS/TSA]],"0"),,"///US-",NameList[[#This Row],['#]],".1§"))</f>
        <v/>
      </c>
      <c r="T20" s="12" t="str">
        <f>IF(NameList[[#This Row],[Cell '# *
XXXXXXXXXX]]="","","3CTCM/1"&amp;SUBSTITUTE(NameList[[#This Row],[Cell '# *
XXXXXXXXXX]],"-","")&amp;"/EN"&amp;"-"&amp;NameList[[#This Row],['#]]&amp;".1§")</f>
        <v/>
      </c>
      <c r="U20" s="12" t="str">
        <f>IF(NameList[[#This Row],[Email]]="","","3CTCE/"&amp;SUBSTITUTE(NameList[[#This Row],[Email]],"@","//")&amp;""&amp;"-"&amp;NameList[[#This Row],['#]]&amp;".1§")</f>
        <v/>
      </c>
      <c r="V20" s="12" t="str">
        <f>IF(NameList[[#This Row],[Frequent Flyer
(If any)]]="","",CONCATENATE("FF",NameList[[#This Row],[Carrier]],NameList[[#This Row],[Frequent Flyer
(If any)]],"-",NameList[[#This Row],['#]],".1§"))</f>
        <v/>
      </c>
      <c r="W20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21" spans="1:23" ht="15.95" customHeight="1" x14ac:dyDescent="0.25">
      <c r="A21" s="10">
        <f t="shared" si="0"/>
        <v>17</v>
      </c>
      <c r="B21" s="15"/>
      <c r="C21" s="15"/>
      <c r="D21" s="16"/>
      <c r="E21" s="17"/>
      <c r="F21" s="18"/>
      <c r="G21" s="19"/>
      <c r="H21" s="19"/>
      <c r="I21" s="20"/>
      <c r="J21" s="20"/>
      <c r="K21" s="17"/>
      <c r="L21" s="17"/>
      <c r="M21" s="20"/>
      <c r="N21" s="20"/>
      <c r="O21" s="18"/>
      <c r="P21" s="20"/>
      <c r="Q21" s="12" t="s">
        <v>25</v>
      </c>
      <c r="R21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21" s="12" t="str">
        <f>IF(NameList[[#This Row],[NEXUS/TSA]]="","",CONCATENATE("3DOCO//K/",TEXT(NameList[[#This Row],[NEXUS/TSA]],"0"),,"///US-",NameList[[#This Row],['#]],".1§"))</f>
        <v/>
      </c>
      <c r="T21" s="12" t="str">
        <f>IF(NameList[[#This Row],[Cell '# *
XXXXXXXXXX]]="","","3CTCM/1"&amp;SUBSTITUTE(NameList[[#This Row],[Cell '# *
XXXXXXXXXX]],"-","")&amp;"/EN"&amp;"-"&amp;NameList[[#This Row],['#]]&amp;".1§")</f>
        <v/>
      </c>
      <c r="U21" s="12" t="str">
        <f>IF(NameList[[#This Row],[Email]]="","","3CTCE/"&amp;SUBSTITUTE(NameList[[#This Row],[Email]],"@","//")&amp;""&amp;"-"&amp;NameList[[#This Row],['#]]&amp;".1§")</f>
        <v/>
      </c>
      <c r="V21" s="12" t="str">
        <f>IF(NameList[[#This Row],[Frequent Flyer
(If any)]]="","",CONCATENATE("FF",NameList[[#This Row],[Carrier]],NameList[[#This Row],[Frequent Flyer
(If any)]],"-",NameList[[#This Row],['#]],".1§"))</f>
        <v/>
      </c>
      <c r="W21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  <row r="22" spans="1:23" ht="15.95" customHeight="1" x14ac:dyDescent="0.25">
      <c r="A22" s="10">
        <f t="shared" si="0"/>
        <v>18</v>
      </c>
      <c r="B22" s="15"/>
      <c r="C22" s="15"/>
      <c r="D22" s="16"/>
      <c r="E22" s="17"/>
      <c r="F22" s="18"/>
      <c r="G22" s="19"/>
      <c r="H22" s="19"/>
      <c r="I22" s="20"/>
      <c r="J22" s="20"/>
      <c r="K22" s="17"/>
      <c r="L22" s="17"/>
      <c r="M22" s="20"/>
      <c r="N22" s="20"/>
      <c r="O22" s="18"/>
      <c r="P22" s="20"/>
      <c r="Q22" s="12" t="str">
        <f>IF(NameList[[#This Row],[Last Name *]]="","",CONCATENATE("-",NameList[[#This Row],[Last Name *]],"/",NameList[[#This Row],[First Name * ]]," ",NameList[[#This Row],[Middle Name]],"§"))</f>
        <v/>
      </c>
      <c r="R22" s="12" t="str">
        <f>IF(NameList[[#This Row],[DOB *
DD-MMM-YY]]="","",CONCATENATE("3DOCS/DB/",TEXT(NameList[[#This Row],[DOB *
DD-MMM-YY]],"ddmmmyy"),"/",NameList[[#This Row],[Gender *
(F / M)]],"/",NameList[[#This Row],[Last Name *]],"/",NameList[[#This Row],[First Name * ]],IF(NameList[[#This Row],[Middle Name]]="","",CONCATENATE("/",NameList[[#This Row],[Middle Name]])),"-",NameList[[#This Row],['#]],".1§"))</f>
        <v/>
      </c>
      <c r="S22" s="12" t="str">
        <f>IF(NameList[[#This Row],[NEXUS/TSA]]="","",CONCATENATE("3DOCO//K/",TEXT(NameList[[#This Row],[NEXUS/TSA]],"0"),,"///US-",NameList[[#This Row],['#]],".1§"))</f>
        <v/>
      </c>
      <c r="T22" s="12" t="str">
        <f>IF(NameList[[#This Row],[Cell '# *
XXXXXXXXXX]]="","","3CTCM/1"&amp;SUBSTITUTE(NameList[[#This Row],[Cell '# *
XXXXXXXXXX]],"-","")&amp;"/EN"&amp;"-"&amp;NameList[[#This Row],['#]]&amp;".1§")</f>
        <v/>
      </c>
      <c r="U22" s="12" t="str">
        <f>IF(NameList[[#This Row],[Email]]="","","3CTCE/"&amp;SUBSTITUTE(NameList[[#This Row],[Email]],"@","//")&amp;""&amp;"-"&amp;NameList[[#This Row],['#]]&amp;".1§")</f>
        <v/>
      </c>
      <c r="V22" s="12" t="str">
        <f>IF(NameList[[#This Row],[Frequent Flyer
(If any)]]="","",CONCATENATE("FF",NameList[[#This Row],[Carrier]],NameList[[#This Row],[Frequent Flyer
(If any)]],"-",NameList[[#This Row],['#]],".1§"))</f>
        <v/>
      </c>
      <c r="W22" s="12" t="str">
        <f>IF(OR(NameList[[#This Row],[Passport '#]]="",NameList[[#This Row],[Issuing Country]]="",NameList[[#This Row],[Nationality]]="",NameList[[#This Row],[Passport Expire Date]]="")=TRUE,"",CONCATENATE("3DOCS/P/",NameList[[#This Row],[Issuing Country]],"/",NameList[[#This Row],[Passport '#]],"/",NameList[[#This Row],[Nationality]],"/",TEXT(NameList[[#This Row],[DOB *
DD-MMM-YY]],"ddmmmyy"),"/",NameList[[#This Row],[Gender *
(F / M)]],"/",TEXT(NameList[[#This Row],[Passport Expire Date]],"ddmmmyy"),"/",NameList[[#This Row],[Last Name *]],"/",NameList[[#This Row],[First Name * ]],IF(NameList[[#This Row],[Middle Name]]="","",CONCATENATE("/",NameList[[#This Row],[Middle Name]])),"-",NameList[[#This Row],['#]],".1§"))</f>
        <v/>
      </c>
    </row>
  </sheetData>
  <sheetProtection sheet="1" objects="1" scenarios="1"/>
  <mergeCells count="1">
    <mergeCell ref="A2:P2"/>
  </mergeCells>
  <printOptions horizontalCentered="1"/>
  <pageMargins left="0.25" right="0.25" top="0.75" bottom="0.75" header="0.3" footer="0.3"/>
  <pageSetup scale="64" fitToHeight="0" orientation="landscape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aef665-719d-4019-b7c5-b7056d1ade1e" xsi:nil="true"/>
    <lcf76f155ced4ddcb4097134ff3c332f xmlns="c1316391-2fda-41bd-bf55-fa1a33f430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11FD483FDAC34F999AE2973973636F" ma:contentTypeVersion="17" ma:contentTypeDescription="Create a new document." ma:contentTypeScope="" ma:versionID="03ce48cd56b6792b6e8a0f0727995657">
  <xsd:schema xmlns:xsd="http://www.w3.org/2001/XMLSchema" xmlns:xs="http://www.w3.org/2001/XMLSchema" xmlns:p="http://schemas.microsoft.com/office/2006/metadata/properties" xmlns:ns2="c1316391-2fda-41bd-bf55-fa1a33f43024" xmlns:ns3="36aef665-719d-4019-b7c5-b7056d1ade1e" targetNamespace="http://schemas.microsoft.com/office/2006/metadata/properties" ma:root="true" ma:fieldsID="2cf7addeca191254e92105ecaae7d26e" ns2:_="" ns3:_="">
    <xsd:import namespace="c1316391-2fda-41bd-bf55-fa1a33f43024"/>
    <xsd:import namespace="36aef665-719d-4019-b7c5-b7056d1ade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16391-2fda-41bd-bf55-fa1a33f43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883eec1-c4a0-4447-81a1-6cf760132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ef665-719d-4019-b7c5-b7056d1ade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36a64a0-da47-4710-beb6-c76940eaf906}" ma:internalName="TaxCatchAll" ma:showField="CatchAllData" ma:web="36aef665-719d-4019-b7c5-b7056d1ade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5F4D75-B068-41A2-95C2-59BE10449D9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36aef665-719d-4019-b7c5-b7056d1ade1e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c1316391-2fda-41bd-bf55-fa1a33f43024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2915B0-8826-414E-9455-B3B2159A94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16391-2fda-41bd-bf55-fa1a33f43024"/>
    <ds:schemaRef ds:uri="36aef665-719d-4019-b7c5-b7056d1ade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1F56BF-3D94-43DD-B79C-C5EF689BD7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 Beluco</dc:creator>
  <cp:keywords/>
  <dc:description/>
  <cp:lastModifiedBy>Camila Beluco</cp:lastModifiedBy>
  <cp:revision/>
  <cp:lastPrinted>2024-06-13T20:15:41Z</cp:lastPrinted>
  <dcterms:created xsi:type="dcterms:W3CDTF">2021-10-19T17:06:33Z</dcterms:created>
  <dcterms:modified xsi:type="dcterms:W3CDTF">2024-06-13T20:20:15Z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0x010100A0FC31BD63C6C049929155834EBAE594</vt:lpwstr>
  </property>
  <property fmtid="{D5CDD505-2E9C-101B-9397-08002B2CF9AE}" pid="3" name="MediaServiceImageTags">
    <vt:lpwstr/>
  </property>
</Properties>
</file>